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rga Impas" sheetId="1" state="visible" r:id="rId1"/>
    <sheet xmlns:r="http://schemas.openxmlformats.org/officeDocument/2006/relationships" name="Tarif &amp; Biaya" sheetId="2" state="visible" r:id="rId2"/>
    <sheet xmlns:r="http://schemas.openxmlformats.org/officeDocument/2006/relationships" name="Simulasi Pro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1"/>
      <u val="single"/>
    </font>
    <font>
      <i val="1"/>
      <color rgb="00808080"/>
      <sz val="9"/>
    </font>
    <font>
      <b val="1"/>
      <color rgb="00FFFFFF"/>
      <sz val="10"/>
    </font>
    <font>
      <b val="1"/>
      <i val="1"/>
      <color rgb="00404040"/>
      <sz val="10"/>
    </font>
    <font>
      <i val="1"/>
      <color rgb="00404040"/>
      <sz val="10"/>
    </font>
    <font>
      <color rgb="000F2A43"/>
      <sz val="10"/>
      <u val="single"/>
    </font>
    <font>
      <b val="1"/>
      <color rgb="000F2A43"/>
    </font>
    <font>
      <color rgb="005A6B7C"/>
      <sz val="9"/>
    </font>
  </fonts>
  <fills count="5">
    <fill>
      <patternFill/>
    </fill>
    <fill>
      <patternFill patternType="gray125"/>
    </fill>
    <fill>
      <patternFill patternType="solid">
        <fgColor rgb="000F2A43"/>
      </patternFill>
    </fill>
    <fill>
      <patternFill patternType="solid">
        <fgColor rgb="00D9D9D9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4" fontId="5" fillId="3" borderId="0" applyProtection="1" pivotButton="0" quotePrefix="0" xfId="0">
      <protection locked="0" hidden="0"/>
    </xf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3" fontId="5" fillId="4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164" fontId="0" fillId="0" borderId="0" applyProtection="1" pivotButton="0" quotePrefix="0" xfId="0">
      <protection locked="0" hidden="0"/>
    </xf>
    <xf numFmtId="0" fontId="8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ASEAN Seller</author>
  </authors>
  <commentList>
    <comment ref="F3" authorId="0" shapeId="0">
      <text>
        <t>🔒 Ini adalah rumus lanjutan (untuk mencegah konflik saat menjalankan banyak kategori). Klik untuk melihat [template PRO seumur hidup $9 (perhitungan retur / 30 SKU sekaligus)] untuk detailnya.
Isi tingkat retur aktual toko Anda (berbeda menurut kategori; template tidak menguncinya). Rumus laba bersih setelah retur terkunci di kolom K.
PRO: https://www.creem.io/payment/prod_1sL4eTZwH79VvNkfpb70jA?utm_source=sheets_pro_lock&amp;utm_medium=lead_magnet&amp;utm_campaign=oct_launch</t>
      </text>
    </comment>
    <comment ref="G3" authorId="0" shapeId="0">
      <text>
        <t>🔒 Ini adalah rumus lanjutan (untuk mencegah konflik saat menjalankan banyak kategori). Klik untuk melihat [template PRO seumur hidup $9 (perhitungan retur / 30 SKU sekaligus)] untuk detailnya.
PRO: https://www.creem.io/payment/prod_1sL4eTZwH79VvNkfpb70jA?utm_source=sheets_pro_lock&amp;utm_medium=lead_magnet&amp;utm_campaign=oct_launch</t>
      </text>
    </comment>
    <comment ref="K3" authorId="0" shapeId="0">
      <text>
        <t>🔒 Ini adalah rumus lanjutan (untuk mencegah konflik saat menjalankan banyak kategori). Klik untuk melihat [template PRO seumur hidup $9 (perhitungan retur / 30 SKU sekaligus)] untuk detailnya.
Rumus: laba rata-rata per pesanan − (harga beli + ongkir) × tingkat retur (saat retur, ongkir tidak kembali dan ada penyusutan/kerusakan barang).
PRO: https://www.creem.io/payment/prod_1sL4eTZwH79VvNkfpb70jA?utm_source=sheets_pro_lock&amp;utm_medium=lead_magnet&amp;utm_campaign=oct_launch</t>
      </text>
    </comment>
  </commentList>
</comments>
</file>

<file path=xl/comments/comment2.xml><?xml version="1.0" encoding="utf-8"?>
<comments xmlns="http://schemas.openxmlformats.org/spreadsheetml/2006/main">
  <authors>
    <author>ASEAN Seller</author>
  </authors>
  <commentList>
    <comment ref="F3" authorId="0" shapeId="0">
      <text>
        <t>🔒 Ini adalah rumus lanjutan (untuk mencegah konflik saat menjalankan banyak kategori). Klik untuk melihat [template PRO seumur hidup $9 (perhitungan retur / 30 SKU sekaligus)] untuk detailnya.
Isi tingkat iklan aktual toko Anda; template tidak mengunci angka ini.
PRO: https://www.creem.io/payment/prod_1sL4eTZwH79VvNkfpb70jA?utm_source=sheets_pro_lock&amp;utm_medium=lead_magnet&amp;utm_campaign=oct_launch</t>
      </text>
    </comment>
    <comment ref="G3" authorId="0" shapeId="0">
      <text>
        <t>🔒 Ini adalah rumus lanjutan (untuk mencegah konflik saat menjalankan banyak kategori). Klik untuk melihat [template PRO seumur hidup $9 (perhitungan retur / 30 SKU sekaligus)] untuk detailnya.
PRO: https://www.creem.io/payment/prod_1sL4eTZwH79VvNkfpb70jA?utm_source=sheets_pro_lock&amp;utm_medium=lead_magnet&amp;utm_campaign=oct_launch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anseller.com/id/?utm_source=sheets_hook&amp;utm_medium=lead_magnet&amp;utm_campaign=oct_launch" TargetMode="External" Id="rId1"/><Relationship Type="http://schemas.openxmlformats.org/officeDocument/2006/relationships/hyperlink" Target="https://www.creem.io/payment/prod_1sL4eTZwH79VvNkfpb70jA?utm_source=sheets_pro_lock&amp;utm_medium=lead_magnet&amp;utm_campaign=oct_launch" TargetMode="Externa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aseanseller.com/id/?utm_source=sheets_hook&amp;utm_medium=lead_magnet&amp;utm_campaign=oct_launch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seanseller.com/id/?utm_source=sheets_hook&amp;utm_medium=lead_magnet&amp;utm_campaign=oct_launch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6" customWidth="1" min="4" max="4"/>
    <col width="13" customWidth="1" min="5" max="5"/>
    <col width="17" customWidth="1" min="6" max="6"/>
    <col width="20" customWidth="1" min="7" max="7"/>
    <col width="10" customWidth="1" min="8" max="8"/>
    <col width="13" customWidth="1" min="9" max="9"/>
    <col width="13" customWidth="1" min="10" max="10"/>
    <col width="18" customWidth="1" min="11" max="11"/>
  </cols>
  <sheetData>
    <row r="1" ht="26" customHeight="1">
      <c r="A1" s="1" t="inlineStr">
        <is>
          <t>💡 Ingin membandingkan Shopee dan Tokopedia mana yang potongannya lebih kecil dalam sekali klik? 👉 Klik untuk membuka perbandingan multi-platform versi web (gratis)</t>
        </is>
      </c>
    </row>
    <row r="2">
      <c r="A2" s="2" t="inlineStr">
        <is>
          <t>Perbandingan multi-platform real-time → aseanseller.com/id (gratis)</t>
        </is>
      </c>
    </row>
    <row r="3" ht="32" customHeight="1">
      <c r="A3" s="3" t="inlineStr">
        <is>
          <t>Platform (pilih dari daftar)</t>
        </is>
      </c>
      <c r="B3" s="3" t="inlineStr">
        <is>
          <t>Harga beli</t>
        </is>
      </c>
      <c r="C3" s="3" t="inlineStr">
        <is>
          <t>Kemasan</t>
        </is>
      </c>
      <c r="D3" s="3" t="inlineStr">
        <is>
          <t>Ongkir (aktual ditanggung penjual)</t>
        </is>
      </c>
      <c r="E3" s="3" t="inlineStr">
        <is>
          <t>Harga jual</t>
        </is>
      </c>
      <c r="F3" s="4" t="inlineStr">
        <is>
          <t>【PRO】Tingkat retur (bisa diisi, misalnya 5%)</t>
        </is>
      </c>
      <c r="G3" s="4" t="inlineStr">
        <is>
          <t>【PRO】Perbandingan harga impas multi-platform</t>
        </is>
      </c>
      <c r="H3" s="3" t="inlineStr">
        <is>
          <t>Potongan dari tabel</t>
        </is>
      </c>
      <c r="I3" s="3" t="inlineStr">
        <is>
          <t>Laba rata-rata per pesanan</t>
        </is>
      </c>
      <c r="J3" s="3" t="inlineStr">
        <is>
          <t>Harga impas</t>
        </is>
      </c>
      <c r="K3" s="3" t="inlineStr">
        <is>
          <t>【PRO】Laba bersih aktual per pesanan setelah retur</t>
        </is>
      </c>
    </row>
    <row r="4">
      <c r="A4" s="5" t="inlineStr">
        <is>
          <t>Tokopedia Indonesia (PPh 22)</t>
        </is>
      </c>
      <c r="B4" s="6" t="n">
        <v>80000</v>
      </c>
      <c r="C4" s="6" t="n">
        <v>0</v>
      </c>
      <c r="D4" s="6" t="n">
        <v>25000</v>
      </c>
      <c r="E4" s="6" t="n">
        <v>250000</v>
      </c>
      <c r="F4" s="7" t="n">
        <v>0.05</v>
      </c>
      <c r="G4" s="8" t="inlineStr">
        <is>
          <t>🔒 Versi PRO: susun harga impas SKU yang sama di Shopee / Tokopedia / Lazada / Blibli dalam satu tampilan</t>
        </is>
      </c>
      <c r="H4" s="9">
        <f>IF($A4="","",VLOOKUP($A4,'Tarif &amp; Biaya'!$A$21:$B$24,2,FALSE))</f>
        <v/>
      </c>
      <c r="I4" s="10">
        <f>IF($E4="","",$E4*(1-$H4)-$B4-$C4-$D4)</f>
        <v/>
      </c>
      <c r="J4" s="10">
        <f>IF($H4="","",($B4+$C4+$D4)/(1-$H4))</f>
        <v/>
      </c>
      <c r="K4" s="11">
        <f>IF($I4="","",$I4-($B4+$D4)*IF($F4="",0,$F4))</f>
        <v/>
      </c>
    </row>
    <row r="5">
      <c r="A5" s="5" t="inlineStr">
        <is>
          <t>Shopee Indonesia (PPh 22)</t>
        </is>
      </c>
      <c r="B5" s="6" t="n">
        <v>80000</v>
      </c>
      <c r="C5" s="6" t="n">
        <v>0</v>
      </c>
      <c r="D5" s="6" t="n">
        <v>25000</v>
      </c>
      <c r="E5" s="6" t="n">
        <v>250000</v>
      </c>
      <c r="F5" s="7" t="n">
        <v>0.05</v>
      </c>
      <c r="G5" s="8" t="inlineStr">
        <is>
          <t>🔒 Versi PRO: susun harga impas SKU yang sama di Shopee / Tokopedia / Lazada / Blibli dalam satu tampilan</t>
        </is>
      </c>
      <c r="H5" s="9">
        <f>IF($A5="","",VLOOKUP($A5,'Tarif &amp; Biaya'!$A$21:$B$24,2,FALSE))</f>
        <v/>
      </c>
      <c r="I5" s="10">
        <f>IF($E5="","",$E5*(1-$H5)-$B5-$C5-$D5)</f>
        <v/>
      </c>
      <c r="J5" s="10">
        <f>IF($H5="","",($B5+$C5+$D5)/(1-$H5))</f>
        <v/>
      </c>
      <c r="K5" s="11">
        <f>IF($I5="","",$I5-($B5+$D5)*IF($F5="",0,$F5))</f>
        <v/>
      </c>
    </row>
    <row r="6">
      <c r="A6" s="5" t="n"/>
      <c r="B6" s="6" t="n"/>
      <c r="C6" s="6" t="n"/>
      <c r="D6" s="6" t="n"/>
      <c r="E6" s="6" t="n"/>
      <c r="F6" s="7" t="n"/>
      <c r="G6" s="8" t="inlineStr">
        <is>
          <t>🔒 Versi PRO: susun harga impas SKU yang sama di Shopee / Tokopedia / Lazada / Blibli dalam satu tampilan</t>
        </is>
      </c>
      <c r="H6" s="9">
        <f>IF($A6="","",VLOOKUP($A6,'Tarif &amp; Biaya'!$A$21:$B$24,2,FALSE))</f>
        <v/>
      </c>
      <c r="I6" s="10">
        <f>IF($E6="","",$E6*(1-$H6)-$B6-$C6-$D6)</f>
        <v/>
      </c>
      <c r="J6" s="10">
        <f>IF($H6="","",($B6+$C6+$D6)/(1-$H6))</f>
        <v/>
      </c>
      <c r="K6" s="11">
        <f>IF($I6="","",$I6-($B6+$D6)*IF($F6="",0,$F6))</f>
        <v/>
      </c>
    </row>
    <row r="7">
      <c r="A7" s="5" t="n"/>
      <c r="B7" s="6" t="n"/>
      <c r="C7" s="6" t="n"/>
      <c r="D7" s="6" t="n"/>
      <c r="E7" s="6" t="n"/>
      <c r="F7" s="7" t="n"/>
      <c r="G7" s="8" t="inlineStr">
        <is>
          <t>🔒 Versi PRO: susun harga impas SKU yang sama di Shopee / Tokopedia / Lazada / Blibli dalam satu tampilan</t>
        </is>
      </c>
      <c r="H7" s="9">
        <f>IF($A7="","",VLOOKUP($A7,'Tarif &amp; Biaya'!$A$21:$B$24,2,FALSE))</f>
        <v/>
      </c>
      <c r="I7" s="10">
        <f>IF($E7="","",$E7*(1-$H7)-$B7-$C7-$D7)</f>
        <v/>
      </c>
      <c r="J7" s="10">
        <f>IF($H7="","",($B7+$C7+$D7)/(1-$H7))</f>
        <v/>
      </c>
      <c r="K7" s="11">
        <f>IF($I7="","",$I7-($B7+$D7)*IF($F7="",0,$F7))</f>
        <v/>
      </c>
    </row>
    <row r="8">
      <c r="A8" s="5" t="n"/>
      <c r="B8" s="6" t="n"/>
      <c r="C8" s="6" t="n"/>
      <c r="D8" s="6" t="n"/>
      <c r="E8" s="6" t="n"/>
      <c r="F8" s="7" t="n"/>
      <c r="G8" s="8" t="inlineStr">
        <is>
          <t>🔒 Versi PRO: susun harga impas SKU yang sama di Shopee / Tokopedia / Lazada / Blibli dalam satu tampilan</t>
        </is>
      </c>
      <c r="H8" s="9">
        <f>IF($A8="","",VLOOKUP($A8,'Tarif &amp; Biaya'!$A$21:$B$24,2,FALSE))</f>
        <v/>
      </c>
      <c r="I8" s="10">
        <f>IF($E8="","",$E8*(1-$H8)-$B8-$C8-$D8)</f>
        <v/>
      </c>
      <c r="J8" s="10">
        <f>IF($H8="","",($B8+$C8+$D8)/(1-$H8))</f>
        <v/>
      </c>
      <c r="K8" s="11">
        <f>IF($I8="","",$I8-($B8+$D8)*IF($F8="",0,$F8))</f>
        <v/>
      </c>
    </row>
    <row r="9">
      <c r="A9" s="5" t="n"/>
      <c r="B9" s="6" t="n"/>
      <c r="C9" s="6" t="n"/>
      <c r="D9" s="6" t="n"/>
      <c r="E9" s="6" t="n"/>
      <c r="F9" s="7" t="n"/>
      <c r="G9" s="8" t="inlineStr">
        <is>
          <t>🔒 Versi PRO: susun harga impas SKU yang sama di Shopee / Tokopedia / Lazada / Blibli dalam satu tampilan</t>
        </is>
      </c>
      <c r="H9" s="9">
        <f>IF($A9="","",VLOOKUP($A9,'Tarif &amp; Biaya'!$A$21:$B$24,2,FALSE))</f>
        <v/>
      </c>
      <c r="I9" s="10">
        <f>IF($E9="","",$E9*(1-$H9)-$B9-$C9-$D9)</f>
        <v/>
      </c>
      <c r="J9" s="10">
        <f>IF($H9="","",($B9+$C9+$D9)/(1-$H9))</f>
        <v/>
      </c>
      <c r="K9" s="11">
        <f>IF($I9="","",$I9-($B9+$D9)*IF($F9="",0,$F9))</f>
        <v/>
      </c>
    </row>
    <row r="10">
      <c r="A10" s="5" t="n"/>
      <c r="B10" s="6" t="n"/>
      <c r="C10" s="6" t="n"/>
      <c r="D10" s="6" t="n"/>
      <c r="E10" s="6" t="n"/>
      <c r="F10" s="7" t="n"/>
      <c r="G10" s="8" t="inlineStr">
        <is>
          <t>🔒 Versi PRO: susun harga impas SKU yang sama di Shopee / Tokopedia / Lazada / Blibli dalam satu tampilan</t>
        </is>
      </c>
      <c r="H10" s="9">
        <f>IF($A10="","",VLOOKUP($A10,'Tarif &amp; Biaya'!$A$21:$B$24,2,FALSE))</f>
        <v/>
      </c>
      <c r="I10" s="10">
        <f>IF($E10="","",$E10*(1-$H10)-$B10-$C10-$D10)</f>
        <v/>
      </c>
      <c r="J10" s="10">
        <f>IF($H10="","",($B10+$C10+$D10)/(1-$H10))</f>
        <v/>
      </c>
      <c r="K10" s="11">
        <f>IF($I10="","",$I10-($B10+$D10)*IF($F10="",0,$F10))</f>
        <v/>
      </c>
    </row>
    <row r="11">
      <c r="A11" s="5" t="n"/>
      <c r="B11" s="6" t="n"/>
      <c r="C11" s="6" t="n"/>
      <c r="D11" s="6" t="n"/>
      <c r="E11" s="6" t="n"/>
      <c r="F11" s="7" t="n"/>
      <c r="G11" s="8" t="inlineStr">
        <is>
          <t>🔒 Versi PRO: susun harga impas SKU yang sama di Shopee / Tokopedia / Lazada / Blibli dalam satu tampilan</t>
        </is>
      </c>
      <c r="H11" s="9">
        <f>IF($A11="","",VLOOKUP($A11,'Tarif &amp; Biaya'!$A$21:$B$24,2,FALSE))</f>
        <v/>
      </c>
      <c r="I11" s="10">
        <f>IF($E11="","",$E11*(1-$H11)-$B11-$C11-$D11)</f>
        <v/>
      </c>
      <c r="J11" s="10">
        <f>IF($H11="","",($B11+$C11+$D11)/(1-$H11))</f>
        <v/>
      </c>
      <c r="K11" s="11">
        <f>IF($I11="","",$I11-($B11+$D11)*IF($F11="",0,$F11))</f>
        <v/>
      </c>
    </row>
    <row r="12">
      <c r="A12" s="5" t="n"/>
      <c r="B12" s="6" t="n"/>
      <c r="C12" s="6" t="n"/>
      <c r="D12" s="6" t="n"/>
      <c r="E12" s="6" t="n"/>
      <c r="F12" s="7" t="n"/>
      <c r="G12" s="8" t="inlineStr">
        <is>
          <t>🔒 Versi PRO: susun harga impas SKU yang sama di Shopee / Tokopedia / Lazada / Blibli dalam satu tampilan</t>
        </is>
      </c>
      <c r="H12" s="9">
        <f>IF($A12="","",VLOOKUP($A12,'Tarif &amp; Biaya'!$A$21:$B$24,2,FALSE))</f>
        <v/>
      </c>
      <c r="I12" s="10">
        <f>IF($E12="","",$E12*(1-$H12)-$B12-$C12-$D12)</f>
        <v/>
      </c>
      <c r="J12" s="10">
        <f>IF($H12="","",($B12+$C12+$D12)/(1-$H12))</f>
        <v/>
      </c>
      <c r="K12" s="11">
        <f>IF($I12="","",$I12-($B12+$D12)*IF($F12="",0,$F12))</f>
        <v/>
      </c>
    </row>
    <row r="13">
      <c r="A13" s="5" t="n"/>
      <c r="B13" s="6" t="n"/>
      <c r="C13" s="6" t="n"/>
      <c r="D13" s="6" t="n"/>
      <c r="E13" s="6" t="n"/>
      <c r="F13" s="7" t="n"/>
      <c r="G13" s="8" t="inlineStr">
        <is>
          <t>🔒 Versi PRO: susun harga impas SKU yang sama di Shopee / Tokopedia / Lazada / Blibli dalam satu tampilan</t>
        </is>
      </c>
      <c r="H13" s="9">
        <f>IF($A13="","",VLOOKUP($A13,'Tarif &amp; Biaya'!$A$21:$B$24,2,FALSE))</f>
        <v/>
      </c>
      <c r="I13" s="10">
        <f>IF($E13="","",$E13*(1-$H13)-$B13-$C13-$D13)</f>
        <v/>
      </c>
      <c r="J13" s="10">
        <f>IF($H13="","",($B13+$C13+$D13)/(1-$H13))</f>
        <v/>
      </c>
      <c r="K13" s="11">
        <f>IF($I13="","",$I13-($B13+$D13)*IF($F13="",0,$F13))</f>
        <v/>
      </c>
    </row>
    <row r="15">
      <c r="A15" s="12" t="inlineStr">
        <is>
          <t>Catatan: Potongan dikelola pada tabel hitung di sheet Tarif &amp; Biaya. Untuk Indonesia, nilai awal tabel baru mencakup komponen PPh 22; perbarui dengan total potongan aktual dari Seller Center agar harga impas final akurat. Ongkir adalah rata-rata yang benar-benar Anda tanggung; jangan menyalin angka contoh.</t>
        </is>
      </c>
    </row>
    <row r="16">
      <c r="A16" s="13" t="inlineStr">
        <is>
          <t>👉 Template PRO seumur hidup $9 (30 SKU sekaligus + perhitungan retur + perbandingan multi-platform) · Bahasa Indonesia: https://www.creem.io/payment/prod_1sL4eTZwH79VvNkfpb70jA?utm_source=sheets_pro_lock&amp;utm_medium=lead_magnet&amp;utm_campaign=oct_launch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2:K2"/>
    <mergeCell ref="A16:K16"/>
    <mergeCell ref="A15:K15"/>
    <mergeCell ref="A1:K1"/>
  </mergeCells>
  <dataValidations count="1">
    <dataValidation sqref="A4 A5 A6 A7 A8 A9 A10 A11 A12 A13" showDropDown="0" showInputMessage="0" showErrorMessage="0" allowBlank="0" prompt="Platform" type="list">
      <formula1>"Shopee Indonesia (PPh 22),Tokopedia Indonesia (PPh 22),Lazada Indonesia (PPh 22),Blibli (PPh 22)"</formula1>
    </dataValidation>
  </dataValidations>
  <hyperlinks>
    <hyperlink xmlns:r="http://schemas.openxmlformats.org/officeDocument/2006/relationships" ref="A1" r:id="rId1"/>
    <hyperlink xmlns:r="http://schemas.openxmlformats.org/officeDocument/2006/relationships" ref="A16" r:id="rId2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52" customWidth="1" min="4" max="4"/>
  </cols>
  <sheetData>
    <row r="1" ht="26" customHeight="1">
      <c r="A1" s="1" t="inlineStr">
        <is>
          <t>💡 Ingin membandingkan Shopee dan Tokopedia mana yang potongannya lebih kecil dalam sekali klik? 👉 Klik untuk membuka perbandingan multi-platform versi web (gratis)</t>
        </is>
      </c>
    </row>
    <row r="2">
      <c r="A2" s="2" t="inlineStr">
        <is>
          <t>Perbandingan multi-platform real-time → aseanseller.com/id (gratis)</t>
        </is>
      </c>
    </row>
    <row r="3" ht="32" customHeight="1">
      <c r="A3" s="3" t="inlineStr">
        <is>
          <t>Pasar</t>
        </is>
      </c>
      <c r="B3" s="3" t="inlineStr">
        <is>
          <t>Platform / Item</t>
        </is>
      </c>
      <c r="C3" s="3" t="inlineStr">
        <is>
          <t>Tarif</t>
        </is>
      </c>
      <c r="D3" s="3" t="inlineStr">
        <is>
          <t>Catatan / dasar penerapan</t>
        </is>
      </c>
    </row>
    <row r="4">
      <c r="A4" t="inlineStr">
        <is>
          <t>ID</t>
        </is>
      </c>
      <c r="B4" t="inlineStr">
        <is>
          <t>PPh 22 dipotong platform</t>
        </is>
      </c>
      <c r="C4" t="inlineStr">
        <is>
          <t>0,5%</t>
        </is>
      </c>
      <c r="D4" t="inlineStr">
        <is>
          <t>Berlaku untuk transaksi marketplace di Shopee, Tokopedia, Lazada, dan Blibli</t>
        </is>
      </c>
    </row>
    <row r="5">
      <c r="A5" t="inlineStr">
        <is>
          <t>ID</t>
        </is>
      </c>
      <c r="B5" t="inlineStr">
        <is>
          <t>Batas komisi Tokopedia</t>
        </is>
      </c>
      <c r="C5" t="inlineStr">
        <is>
          <t>Rp60.000 / item</t>
        </is>
      </c>
      <c r="D5" t="inlineStr">
        <is>
          <t>Batas maksimum untuk setiap item</t>
        </is>
      </c>
    </row>
    <row r="17">
      <c r="A17" s="12" t="inlineStr">
        <is>
          <t>Tarif diperbarui 10/2026 · Tarif ditinjau setiap bulan; ongkir dan biaya retur yang cepat berubah tidak dikunci di template—gunakan angka aktual dari Seller Center.</t>
        </is>
      </c>
    </row>
    <row r="19">
      <c r="A19" s="14" t="inlineStr">
        <is>
          <t>Tabel potongan untuk perhitungan (sheet Harga Impas merujuk otomatis; dapat diubah sesuai angka aktual)</t>
        </is>
      </c>
    </row>
    <row r="20">
      <c r="A20" s="15" t="inlineStr">
        <is>
          <t>Pilihan platform</t>
        </is>
      </c>
      <c r="B20" s="15" t="inlineStr">
        <is>
          <t>Potongan</t>
        </is>
      </c>
      <c r="C20" s="15" t="inlineStr">
        <is>
          <t>Penjelasan komponen</t>
        </is>
      </c>
    </row>
    <row r="21">
      <c r="A21" t="inlineStr">
        <is>
          <t>Shopee Indonesia (PPh 22)</t>
        </is>
      </c>
      <c r="B21" s="16" t="n">
        <v>0.005</v>
      </c>
      <c r="C21" s="17" t="inlineStr">
        <is>
          <t>Baru komponen PPh 22 0,5%; tambahkan total potongan aktual dari Seller Center</t>
        </is>
      </c>
    </row>
    <row r="22">
      <c r="A22" t="inlineStr">
        <is>
          <t>Tokopedia Indonesia (PPh 22)</t>
        </is>
      </c>
      <c r="B22" s="16" t="n">
        <v>0.005</v>
      </c>
      <c r="C22" s="17" t="inlineStr">
        <is>
          <t>Baru komponen PPh 22 0,5%; batas komisi Rp60.000/item belum tercermin dalam rumus persen</t>
        </is>
      </c>
    </row>
    <row r="23">
      <c r="A23" t="inlineStr">
        <is>
          <t>Lazada Indonesia (PPh 22)</t>
        </is>
      </c>
      <c r="B23" s="16" t="n">
        <v>0.005</v>
      </c>
      <c r="C23" s="17" t="inlineStr">
        <is>
          <t>Baru komponen PPh 22 0,5%; tambahkan total potongan aktual dari Seller Center</t>
        </is>
      </c>
    </row>
    <row r="24">
      <c r="A24" t="inlineStr">
        <is>
          <t>Blibli (PPh 22)</t>
        </is>
      </c>
      <c r="B24" s="16" t="n">
        <v>0.005</v>
      </c>
      <c r="C24" s="17" t="inlineStr">
        <is>
          <t>Baru komponen PPh 22 0,5%; tambahkan total potongan aktual dari Seller Center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8">
    <mergeCell ref="A1:D1"/>
    <mergeCell ref="A17:D17"/>
    <mergeCell ref="C21:D21"/>
    <mergeCell ref="C24:D24"/>
    <mergeCell ref="C22:D22"/>
    <mergeCell ref="A19:D19"/>
    <mergeCell ref="A2:D2"/>
    <mergeCell ref="C23:D23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6" customWidth="1" min="4" max="4"/>
    <col width="12" customWidth="1" min="5" max="5"/>
    <col width="16" customWidth="1" min="6" max="6"/>
    <col width="20" customWidth="1" min="7" max="7"/>
    <col width="14" customWidth="1" min="8" max="8"/>
    <col width="15" customWidth="1" min="9" max="9"/>
    <col width="11" customWidth="1" min="10" max="10"/>
    <col width="11" customWidth="1" min="11" max="11"/>
    <col width="30" customWidth="1" min="12" max="12"/>
  </cols>
  <sheetData>
    <row r="1" ht="26" customHeight="1">
      <c r="A1" s="1" t="inlineStr">
        <is>
          <t>💡 Ingin membandingkan Shopee dan Tokopedia mana yang potongannya lebih kecil dalam sekali klik? 👉 Klik untuk membuka perbandingan multi-platform versi web (gratis)</t>
        </is>
      </c>
    </row>
    <row r="2">
      <c r="A2" s="2" t="inlineStr">
        <is>
          <t>Perbandingan multi-platform real-time → aseanseller.com/id (gratis)</t>
        </is>
      </c>
    </row>
    <row r="3" ht="32" customHeight="1">
      <c r="A3" s="3" t="inlineStr">
        <is>
          <t>Harga jual</t>
        </is>
      </c>
      <c r="B3" s="3" t="inlineStr">
        <is>
          <t>Harga beli</t>
        </is>
      </c>
      <c r="C3" s="3" t="inlineStr">
        <is>
          <t>Kemasan</t>
        </is>
      </c>
      <c r="D3" s="3" t="inlineStr">
        <is>
          <t>Ongkir (aktual ditanggung penjual)</t>
        </is>
      </c>
      <c r="E3" s="3" t="inlineStr">
        <is>
          <t>Potongan dasar</t>
        </is>
      </c>
      <c r="F3" s="4" t="inlineStr">
        <is>
          <t>【PRO】Tingkat iklan (bisa diisi)</t>
        </is>
      </c>
      <c r="G3" s="4" t="inlineStr">
        <is>
          <t>【PRO】Perbandingan promo multi-platform</t>
        </is>
      </c>
      <c r="H3" s="3" t="inlineStr">
        <is>
          <t>Tingkat kupon (pilih dari daftar)</t>
        </is>
      </c>
      <c r="I3" s="3" t="inlineStr">
        <is>
          <t>Biaya tambahan lain (input manual)</t>
        </is>
      </c>
      <c r="J3" s="3" t="inlineStr">
        <is>
          <t>Total potongan bertumpuk</t>
        </is>
      </c>
      <c r="K3" s="3" t="inlineStr">
        <is>
          <t>Margin kotor aktual</t>
        </is>
      </c>
      <c r="L3" s="3" t="inlineStr">
        <is>
          <t>Keputusan</t>
        </is>
      </c>
    </row>
    <row r="4">
      <c r="A4" s="6" t="n">
        <v>250000</v>
      </c>
      <c r="B4" s="6" t="n">
        <v>80000</v>
      </c>
      <c r="C4" s="6" t="n">
        <v>0</v>
      </c>
      <c r="D4" s="6" t="n">
        <v>25000</v>
      </c>
      <c r="E4" s="16" t="n">
        <v>0.005</v>
      </c>
      <c r="F4" s="7" t="n"/>
      <c r="G4" s="8" t="inlineStr">
        <is>
          <t>🔒 Versi PRO: susun total potongan bertumpuk SKU yang sama di banyak platform dalam satu tampilan</t>
        </is>
      </c>
      <c r="H4" s="16" t="inlineStr">
        <is>
          <t>10%</t>
        </is>
      </c>
      <c r="I4" s="16" t="n"/>
      <c r="J4" s="9">
        <f>IF($A4="","",$E4+IF($H4="",0,$H4)+IF($I4="",0,$I4))</f>
        <v/>
      </c>
      <c r="K4" s="9">
        <f>IF($A4="","",($A4-$B4-$C4-$D4)/$A4)</f>
        <v/>
      </c>
      <c r="L4" s="18">
        <f>IF($A4="","",IF($K4&lt;$J4,"❌ Rugi: ikut promo = menombok, tidak disarankan ikut","✅ Bisa ikut: margin kotor menutup total potongan bertumpuk"))</f>
        <v/>
      </c>
    </row>
    <row r="5">
      <c r="A5" s="6" t="n"/>
      <c r="B5" s="6" t="n"/>
      <c r="C5" s="6" t="n"/>
      <c r="D5" s="6" t="n"/>
      <c r="E5" s="16" t="n"/>
      <c r="F5" s="7" t="n"/>
      <c r="G5" s="8" t="inlineStr">
        <is>
          <t>🔒 Versi PRO: susun total potongan bertumpuk SKU yang sama di banyak platform dalam satu tampilan</t>
        </is>
      </c>
      <c r="H5" s="16" t="n"/>
      <c r="I5" s="16" t="n"/>
      <c r="J5" s="9">
        <f>IF($A5="","",$E5+IF($H5="",0,$H5)+IF($I5="",0,$I5))</f>
        <v/>
      </c>
      <c r="K5" s="9">
        <f>IF($A5="","",($A5-$B5-$C5-$D5)/$A5)</f>
        <v/>
      </c>
      <c r="L5" s="18">
        <f>IF($A5="","",IF($K5&lt;$J5,"❌ Rugi: ikut promo = menombok, tidak disarankan ikut","✅ Bisa ikut: margin kotor menutup total potongan bertumpuk"))</f>
        <v/>
      </c>
    </row>
    <row r="6">
      <c r="A6" s="6" t="n"/>
      <c r="B6" s="6" t="n"/>
      <c r="C6" s="6" t="n"/>
      <c r="D6" s="6" t="n"/>
      <c r="E6" s="16" t="n"/>
      <c r="F6" s="7" t="n"/>
      <c r="G6" s="8" t="inlineStr">
        <is>
          <t>🔒 Versi PRO: susun total potongan bertumpuk SKU yang sama di banyak platform dalam satu tampilan</t>
        </is>
      </c>
      <c r="H6" s="16" t="n"/>
      <c r="I6" s="16" t="n"/>
      <c r="J6" s="9">
        <f>IF($A6="","",$E6+IF($H6="",0,$H6)+IF($I6="",0,$I6))</f>
        <v/>
      </c>
      <c r="K6" s="9">
        <f>IF($A6="","",($A6-$B6-$C6-$D6)/$A6)</f>
        <v/>
      </c>
      <c r="L6" s="18">
        <f>IF($A6="","",IF($K6&lt;$J6,"❌ Rugi: ikut promo = menombok, tidak disarankan ikut","✅ Bisa ikut: margin kotor menutup total potongan bertumpuk"))</f>
        <v/>
      </c>
    </row>
    <row r="7">
      <c r="A7" s="6" t="n"/>
      <c r="B7" s="6" t="n"/>
      <c r="C7" s="6" t="n"/>
      <c r="D7" s="6" t="n"/>
      <c r="E7" s="16" t="n"/>
      <c r="F7" s="7" t="n"/>
      <c r="G7" s="8" t="inlineStr">
        <is>
          <t>🔒 Versi PRO: susun total potongan bertumpuk SKU yang sama di banyak platform dalam satu tampilan</t>
        </is>
      </c>
      <c r="H7" s="16" t="n"/>
      <c r="I7" s="16" t="n"/>
      <c r="J7" s="9">
        <f>IF($A7="","",$E7+IF($H7="",0,$H7)+IF($I7="",0,$I7))</f>
        <v/>
      </c>
      <c r="K7" s="9">
        <f>IF($A7="","",($A7-$B7-$C7-$D7)/$A7)</f>
        <v/>
      </c>
      <c r="L7" s="18">
        <f>IF($A7="","",IF($K7&lt;$J7,"❌ Rugi: ikut promo = menombok, tidak disarankan ikut","✅ Bisa ikut: margin kotor menutup total potongan bertumpuk"))</f>
        <v/>
      </c>
    </row>
    <row r="8">
      <c r="A8" s="6" t="n"/>
      <c r="B8" s="6" t="n"/>
      <c r="C8" s="6" t="n"/>
      <c r="D8" s="6" t="n"/>
      <c r="E8" s="16" t="n"/>
      <c r="F8" s="7" t="n"/>
      <c r="G8" s="8" t="inlineStr">
        <is>
          <t>🔒 Versi PRO: susun total potongan bertumpuk SKU yang sama di banyak platform dalam satu tampilan</t>
        </is>
      </c>
      <c r="H8" s="16" t="n"/>
      <c r="I8" s="16" t="n"/>
      <c r="J8" s="9">
        <f>IF($A8="","",$E8+IF($H8="",0,$H8)+IF($I8="",0,$I8))</f>
        <v/>
      </c>
      <c r="K8" s="9">
        <f>IF($A8="","",($A8-$B8-$C8-$D8)/$A8)</f>
        <v/>
      </c>
      <c r="L8" s="18">
        <f>IF($A8="","",IF($K8&lt;$J8,"❌ Rugi: ikut promo = menombok, tidak disarankan ikut","✅ Bisa ikut: margin kotor menutup total potongan bertumpuk"))</f>
        <v/>
      </c>
    </row>
    <row r="10">
      <c r="A10" s="12" t="inlineStr">
        <is>
          <t>Aturan keputusan: Margin kotor aktual &lt; total potongan bertumpuk → ikut promo berarti menombok. Periksa satu per satu produk Top 10; produk rugi sebaiknya dikeluarkan dari promo 3 hari sebelumnya. Tingkat kupon adalah skenario simulasi yang Anda pilih, bukan tarif yang dikunci template.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10:L10"/>
    <mergeCell ref="A2:L2"/>
    <mergeCell ref="A1:L1"/>
  </mergeCells>
  <dataValidations count="1">
    <dataValidation sqref="H4 H5 H6 H7 H8" showDropDown="0" showInputMessage="0" showErrorMessage="0" allowBlank="0" type="list">
      <formula1>"0%,5%,10%,15%"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2026-10-11T01:07:05Z</dcterms:created>
  <dcterms:modified xmlns:dcterms="http://purl.org/dc/terms/" xmlns:xsi="http://www.w3.org/2001/XMLSchema-instance" xsi:type="dcterms:W3CDTF">2026-10-11T01:07:30+00:00Z</dcterms:modified>
</cp:coreProperties>
</file>